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nellprod-my.sharepoint.com/personal/mlt2_cornell_edu/Documents/"/>
    </mc:Choice>
  </mc:AlternateContent>
  <xr:revisionPtr revIDLastSave="555" documentId="8_{982D8603-3C1F-4F7B-B456-7DBD64BDE191}" xr6:coauthVersionLast="45" xr6:coauthVersionMax="45" xr10:uidLastSave="{97F11219-6A5B-4597-ACC0-5E8F51FA6BC7}"/>
  <bookViews>
    <workbookView xWindow="-110" yWindow="-110" windowWidth="19420" windowHeight="12220" activeTab="1" xr2:uid="{65A00829-FF4A-45C8-BBB8-B10EAE1F6B82}"/>
  </bookViews>
  <sheets>
    <sheet name="STAR (5 in 3)" sheetId="2" r:id="rId1"/>
    <sheet name="3 in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3" l="1"/>
  <c r="B10" i="3" s="1"/>
  <c r="C26" i="3"/>
  <c r="D24" i="3"/>
  <c r="C24" i="3"/>
  <c r="D20" i="3"/>
  <c r="C18" i="3"/>
  <c r="C25" i="3" s="1"/>
  <c r="C17" i="3"/>
  <c r="G1" i="2"/>
  <c r="B6" i="2" s="1"/>
  <c r="B10" i="2" s="1"/>
  <c r="D12" i="3"/>
  <c r="D13" i="3"/>
  <c r="D21" i="3" s="1"/>
  <c r="D14" i="3"/>
  <c r="D22" i="3" s="1"/>
  <c r="D16" i="3"/>
  <c r="D17" i="3"/>
  <c r="D25" i="3" s="1"/>
  <c r="D11" i="3"/>
  <c r="D19" i="3" s="1"/>
  <c r="D27" i="3" s="1"/>
  <c r="D10" i="3"/>
  <c r="D18" i="3" s="1"/>
  <c r="D26" i="3" s="1"/>
  <c r="D9" i="3"/>
  <c r="C9" i="3"/>
  <c r="C16" i="3" s="1"/>
  <c r="C23" i="3" s="1"/>
  <c r="D8" i="3"/>
  <c r="C8" i="3"/>
  <c r="C15" i="3" s="1"/>
  <c r="C22" i="3" s="1"/>
  <c r="D7" i="3"/>
  <c r="D15" i="3" s="1"/>
  <c r="D23" i="3" s="1"/>
  <c r="C7" i="3"/>
  <c r="C14" i="3" s="1"/>
  <c r="C27" i="2"/>
  <c r="C28" i="2"/>
  <c r="C29" i="2"/>
  <c r="C41" i="2" s="1"/>
  <c r="C53" i="2" s="1"/>
  <c r="C31" i="2"/>
  <c r="C43" i="2" s="1"/>
  <c r="C55" i="2" s="1"/>
  <c r="C32" i="2"/>
  <c r="C44" i="2" s="1"/>
  <c r="C56" i="2" s="1"/>
  <c r="C39" i="2"/>
  <c r="C51" i="2" s="1"/>
  <c r="C63" i="2" s="1"/>
  <c r="C40" i="2"/>
  <c r="C52" i="2" s="1"/>
  <c r="C20" i="2"/>
  <c r="C24" i="2" s="1"/>
  <c r="C36" i="2" s="1"/>
  <c r="C48" i="2" s="1"/>
  <c r="C60" i="2" s="1"/>
  <c r="C21" i="2"/>
  <c r="C25" i="2" s="1"/>
  <c r="C37" i="2" s="1"/>
  <c r="C49" i="2" s="1"/>
  <c r="C61" i="2" s="1"/>
  <c r="C19" i="2"/>
  <c r="C7" i="2"/>
  <c r="C11" i="2" s="1"/>
  <c r="C8" i="2"/>
  <c r="C12" i="2" s="1"/>
  <c r="C9" i="2"/>
  <c r="C13" i="2" s="1"/>
  <c r="C14" i="2"/>
  <c r="C26" i="2" s="1"/>
  <c r="C38" i="2" s="1"/>
  <c r="C50" i="2" s="1"/>
  <c r="C62" i="2" s="1"/>
  <c r="D9" i="2"/>
  <c r="D10" i="2"/>
  <c r="D13" i="2"/>
  <c r="D17" i="2" s="1"/>
  <c r="D21" i="2" s="1"/>
  <c r="D25" i="2" s="1"/>
  <c r="D29" i="2" s="1"/>
  <c r="D33" i="2" s="1"/>
  <c r="D37" i="2" s="1"/>
  <c r="D41" i="2" s="1"/>
  <c r="D45" i="2" s="1"/>
  <c r="D49" i="2" s="1"/>
  <c r="D53" i="2" s="1"/>
  <c r="D57" i="2" s="1"/>
  <c r="D61" i="2" s="1"/>
  <c r="D14" i="2"/>
  <c r="D18" i="2" s="1"/>
  <c r="D22" i="2" s="1"/>
  <c r="D26" i="2" s="1"/>
  <c r="D30" i="2" s="1"/>
  <c r="D34" i="2" s="1"/>
  <c r="D38" i="2" s="1"/>
  <c r="D42" i="2" s="1"/>
  <c r="D46" i="2" s="1"/>
  <c r="D50" i="2" s="1"/>
  <c r="D54" i="2" s="1"/>
  <c r="D58" i="2" s="1"/>
  <c r="D62" i="2" s="1"/>
  <c r="D8" i="2"/>
  <c r="D12" i="2" s="1"/>
  <c r="D16" i="2" s="1"/>
  <c r="D20" i="2" s="1"/>
  <c r="D24" i="2" s="1"/>
  <c r="D28" i="2" s="1"/>
  <c r="D32" i="2" s="1"/>
  <c r="D36" i="2" s="1"/>
  <c r="D40" i="2" s="1"/>
  <c r="D44" i="2" s="1"/>
  <c r="D48" i="2" s="1"/>
  <c r="D52" i="2" s="1"/>
  <c r="D56" i="2" s="1"/>
  <c r="D60" i="2" s="1"/>
  <c r="D7" i="2"/>
  <c r="D11" i="2" s="1"/>
  <c r="D15" i="2" s="1"/>
  <c r="D19" i="2" s="1"/>
  <c r="D23" i="2" s="1"/>
  <c r="D27" i="2" s="1"/>
  <c r="D31" i="2" s="1"/>
  <c r="D35" i="2" s="1"/>
  <c r="D39" i="2" s="1"/>
  <c r="D43" i="2" s="1"/>
  <c r="D47" i="2" s="1"/>
  <c r="D51" i="2" s="1"/>
  <c r="D55" i="2" s="1"/>
  <c r="D59" i="2" s="1"/>
  <c r="D63" i="2" s="1"/>
  <c r="B14" i="3" l="1"/>
  <c r="B18" i="3" s="1"/>
  <c r="B22" i="3" s="1"/>
  <c r="B26" i="3" s="1"/>
  <c r="B5" i="3"/>
  <c r="C18" i="2"/>
  <c r="C22" i="2" s="1"/>
  <c r="C34" i="2" s="1"/>
  <c r="C46" i="2" s="1"/>
  <c r="C58" i="2" s="1"/>
  <c r="B5" i="2"/>
  <c r="B4" i="2" s="1"/>
  <c r="B3" i="2" s="1"/>
  <c r="A3" i="2" s="1"/>
  <c r="C30" i="2"/>
  <c r="C42" i="2" s="1"/>
  <c r="C54" i="2" s="1"/>
  <c r="C33" i="2"/>
  <c r="C45" i="2" s="1"/>
  <c r="C57" i="2" s="1"/>
  <c r="B14" i="2"/>
  <c r="B18" i="2" s="1"/>
  <c r="B22" i="2" s="1"/>
  <c r="B26" i="2" s="1"/>
  <c r="B30" i="2" s="1"/>
  <c r="B34" i="2" s="1"/>
  <c r="B38" i="2" s="1"/>
  <c r="B42" i="2" s="1"/>
  <c r="B46" i="2" s="1"/>
  <c r="B50" i="2" s="1"/>
  <c r="B54" i="2" s="1"/>
  <c r="B58" i="2" s="1"/>
  <c r="B62" i="2" s="1"/>
  <c r="C23" i="2"/>
  <c r="C35" i="2" s="1"/>
  <c r="C47" i="2" s="1"/>
  <c r="C59" i="2" s="1"/>
  <c r="B9" i="3" l="1"/>
  <c r="B17" i="3" s="1"/>
  <c r="B25" i="3" s="1"/>
  <c r="B6" i="3"/>
  <c r="B13" i="3"/>
  <c r="B4" i="3"/>
  <c r="B9" i="2"/>
  <c r="B13" i="2" s="1"/>
  <c r="B17" i="2" s="1"/>
  <c r="B21" i="2" s="1"/>
  <c r="B25" i="2" s="1"/>
  <c r="B29" i="2" s="1"/>
  <c r="B33" i="2" s="1"/>
  <c r="B37" i="2" s="1"/>
  <c r="B41" i="2" s="1"/>
  <c r="B45" i="2" s="1"/>
  <c r="B49" i="2" s="1"/>
  <c r="B53" i="2" s="1"/>
  <c r="B57" i="2" s="1"/>
  <c r="B61" i="2" s="1"/>
  <c r="B8" i="2"/>
  <c r="B12" i="2" s="1"/>
  <c r="B16" i="2" s="1"/>
  <c r="B20" i="2" s="1"/>
  <c r="B24" i="2" s="1"/>
  <c r="B28" i="2" s="1"/>
  <c r="B32" i="2" s="1"/>
  <c r="B36" i="2" s="1"/>
  <c r="B40" i="2" s="1"/>
  <c r="B44" i="2" s="1"/>
  <c r="B48" i="2" s="1"/>
  <c r="B52" i="2" s="1"/>
  <c r="B56" i="2" s="1"/>
  <c r="B60" i="2" s="1"/>
  <c r="A5" i="2"/>
  <c r="A6" i="2"/>
  <c r="A10" i="2"/>
  <c r="B7" i="2"/>
  <c r="B11" i="2" s="1"/>
  <c r="B15" i="2" s="1"/>
  <c r="A4" i="2"/>
  <c r="A14" i="2"/>
  <c r="B8" i="3" l="1"/>
  <c r="B16" i="3" s="1"/>
  <c r="B24" i="3" s="1"/>
  <c r="B3" i="3"/>
  <c r="B12" i="3"/>
  <c r="B21" i="3"/>
  <c r="B19" i="2"/>
  <c r="B23" i="2" s="1"/>
  <c r="B27" i="2" s="1"/>
  <c r="B31" i="2" s="1"/>
  <c r="B35" i="2" s="1"/>
  <c r="B39" i="2" s="1"/>
  <c r="B43" i="2" s="1"/>
  <c r="B47" i="2" s="1"/>
  <c r="B51" i="2" s="1"/>
  <c r="B55" i="2" s="1"/>
  <c r="B59" i="2" s="1"/>
  <c r="B63" i="2" s="1"/>
  <c r="A8" i="2"/>
  <c r="A7" i="2"/>
  <c r="A9" i="2"/>
  <c r="A18" i="2"/>
  <c r="A12" i="2"/>
  <c r="A11" i="2"/>
  <c r="A13" i="2"/>
  <c r="A16" i="3" l="1"/>
  <c r="A25" i="3"/>
  <c r="B7" i="3"/>
  <c r="B15" i="3" s="1"/>
  <c r="A15" i="3" s="1"/>
  <c r="A13" i="3"/>
  <c r="A8" i="3"/>
  <c r="A21" i="3"/>
  <c r="A12" i="3"/>
  <c r="B20" i="3"/>
  <c r="A20" i="3" s="1"/>
  <c r="B11" i="3"/>
  <c r="A10" i="3"/>
  <c r="A14" i="3"/>
  <c r="A22" i="3"/>
  <c r="A26" i="3"/>
  <c r="A18" i="3"/>
  <c r="A17" i="3"/>
  <c r="A9" i="3"/>
  <c r="A24" i="3"/>
  <c r="A3" i="3"/>
  <c r="A6" i="3"/>
  <c r="A5" i="3"/>
  <c r="A4" i="3"/>
  <c r="A22" i="2"/>
  <c r="A15" i="2"/>
  <c r="A16" i="2"/>
  <c r="A17" i="2"/>
  <c r="B23" i="3" l="1"/>
  <c r="A23" i="3" s="1"/>
  <c r="A7" i="3"/>
  <c r="B19" i="3"/>
  <c r="A11" i="3"/>
  <c r="A26" i="2"/>
  <c r="A20" i="2"/>
  <c r="A19" i="2"/>
  <c r="A21" i="2"/>
  <c r="B27" i="3" l="1"/>
  <c r="A27" i="3" s="1"/>
  <c r="A19" i="3"/>
  <c r="A25" i="2"/>
  <c r="A30" i="2"/>
  <c r="A23" i="2"/>
  <c r="A24" i="2"/>
  <c r="A34" i="2" l="1"/>
  <c r="A27" i="2"/>
  <c r="A28" i="2"/>
  <c r="A29" i="2"/>
  <c r="A33" i="2" l="1"/>
  <c r="A32" i="2"/>
  <c r="A38" i="2"/>
  <c r="A31" i="2"/>
  <c r="A42" i="2" l="1"/>
  <c r="A35" i="2"/>
  <c r="A37" i="2"/>
  <c r="A36" i="2"/>
  <c r="A46" i="2" l="1"/>
  <c r="A41" i="2"/>
  <c r="A39" i="2"/>
  <c r="A40" i="2"/>
  <c r="A45" i="2" l="1"/>
  <c r="A44" i="2"/>
  <c r="A43" i="2"/>
  <c r="A50" i="2"/>
  <c r="A54" i="2" l="1"/>
  <c r="A47" i="2"/>
  <c r="A48" i="2"/>
  <c r="A49" i="2"/>
  <c r="A51" i="2" l="1"/>
  <c r="A53" i="2"/>
  <c r="A52" i="2"/>
  <c r="A58" i="2"/>
  <c r="A57" i="2" l="1"/>
  <c r="A56" i="2"/>
  <c r="A62" i="2"/>
  <c r="A55" i="2"/>
  <c r="A59" i="2" l="1"/>
  <c r="A60" i="2"/>
  <c r="A61" i="2"/>
  <c r="A63" i="2" l="1"/>
</calcChain>
</file>

<file path=xl/sharedStrings.xml><?xml version="1.0" encoding="utf-8"?>
<sst xmlns="http://schemas.openxmlformats.org/spreadsheetml/2006/main" count="22" uniqueCount="13">
  <si>
    <t>Date</t>
  </si>
  <si>
    <t>Introduce teaser rams</t>
  </si>
  <si>
    <t>Remove teaser rams and insert CIDRs</t>
  </si>
  <si>
    <t>Remove CIDRs and add intact rams</t>
  </si>
  <si>
    <t>STAR group</t>
  </si>
  <si>
    <t>Lambing starts</t>
  </si>
  <si>
    <t>Activity</t>
  </si>
  <si>
    <t>Year</t>
  </si>
  <si>
    <t>Month of first lambing</t>
  </si>
  <si>
    <t>Day of first lambing</t>
  </si>
  <si>
    <t>Group</t>
  </si>
  <si>
    <t>STAR management calendar for 3 years using CIDRs</t>
  </si>
  <si>
    <t>Lambing 2 groups each 3 times in 2 years (3 lambings/year) using CIDRs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</si>
</sst>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d\ mm/dd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/>
    </xf>
    <xf numFmtId="0" fontId="0" fillId="0" borderId="0" xfId="0" applyNumberFormat="1"/>
    <xf numFmtId="169" fontId="0" fillId="0" borderId="0" xfId="0" applyNumberFormat="1" applyAlignment="1">
      <alignment horizontal="center"/>
    </xf>
    <xf numFmtId="0" fontId="0" fillId="0" borderId="0" xfId="0" applyFont="1" applyAlignment="1"/>
    <xf numFmtId="14" fontId="1" fillId="0" borderId="0" xfId="0" applyNumberFormat="1" applyFont="1" applyAlignment="1" applyProtection="1">
      <alignment horizontal="left" wrapText="1"/>
      <protection hidden="1"/>
    </xf>
    <xf numFmtId="14" fontId="0" fillId="0" borderId="0" xfId="0" applyNumberFormat="1" applyAlignment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1" fontId="5" fillId="0" borderId="5" xfId="0" applyNumberFormat="1" applyFont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rgb="FFFFFF00"/>
      </font>
      <fill>
        <gradientFill degree="90">
          <stop position="0">
            <color theme="8" tint="-0.25098422193060094"/>
          </stop>
          <stop position="1">
            <color theme="8" tint="-0.25098422193060094"/>
          </stop>
        </gradientFill>
      </fill>
    </dxf>
    <dxf>
      <font>
        <b/>
        <i val="0"/>
        <color rgb="FFFFFF00"/>
      </font>
      <fill>
        <gradientFill degree="90">
          <stop position="0">
            <color rgb="FF0070C0"/>
          </stop>
          <stop position="1">
            <color rgb="FF0070C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7F656-B85C-41E5-B678-FC2DCE28AB21}">
  <dimension ref="A1:H63"/>
  <sheetViews>
    <sheetView workbookViewId="0">
      <pane ySplit="2" topLeftCell="A3" activePane="bottomLeft" state="frozen"/>
      <selection pane="bottomLeft" activeCell="E2" sqref="E2"/>
    </sheetView>
  </sheetViews>
  <sheetFormatPr defaultRowHeight="14.5" x14ac:dyDescent="0.35"/>
  <cols>
    <col min="2" max="2" width="14.36328125" style="12" customWidth="1"/>
    <col min="3" max="3" width="9" style="7" customWidth="1"/>
    <col min="4" max="4" width="37.90625" style="1" customWidth="1"/>
    <col min="5" max="5" width="8.36328125" style="6" customWidth="1"/>
    <col min="6" max="6" width="8.36328125" style="11" customWidth="1"/>
  </cols>
  <sheetData>
    <row r="1" spans="1:8" s="2" customFormat="1" ht="43.5" x14ac:dyDescent="0.35">
      <c r="A1" s="33" t="s">
        <v>11</v>
      </c>
      <c r="B1" s="33"/>
      <c r="C1" s="33"/>
      <c r="D1" s="37"/>
      <c r="E1" s="29" t="s">
        <v>8</v>
      </c>
      <c r="F1" s="30" t="s">
        <v>9</v>
      </c>
      <c r="G1" s="14">
        <f>DATE(2017,E2,F2)</f>
        <v>42736</v>
      </c>
      <c r="H1" s="8"/>
    </row>
    <row r="2" spans="1:8" s="4" customFormat="1" ht="29.5" thickBot="1" x14ac:dyDescent="0.4">
      <c r="A2" s="18" t="s">
        <v>7</v>
      </c>
      <c r="B2" s="34" t="s">
        <v>0</v>
      </c>
      <c r="C2" s="20" t="s">
        <v>4</v>
      </c>
      <c r="D2" s="28" t="s">
        <v>6</v>
      </c>
      <c r="E2" s="31">
        <v>1</v>
      </c>
      <c r="F2" s="32">
        <v>1</v>
      </c>
      <c r="G2" s="13"/>
    </row>
    <row r="3" spans="1:8" x14ac:dyDescent="0.35">
      <c r="A3" s="21">
        <f>ROUNDDOWN((B3-B$3)/365,0)+1</f>
        <v>1</v>
      </c>
      <c r="B3" s="35">
        <f>B4-10</f>
        <v>42573</v>
      </c>
      <c r="C3" s="36">
        <v>1</v>
      </c>
      <c r="D3" s="24" t="s">
        <v>1</v>
      </c>
      <c r="E3" s="5"/>
    </row>
    <row r="4" spans="1:8" x14ac:dyDescent="0.35">
      <c r="A4" s="21">
        <f t="shared" ref="A4:A63" si="0">ROUNDDOWN((B4-B$3)/365,0)+1</f>
        <v>1</v>
      </c>
      <c r="B4" s="35">
        <f>B5-7</f>
        <v>42583</v>
      </c>
      <c r="C4" s="36">
        <v>1</v>
      </c>
      <c r="D4" s="24" t="s">
        <v>2</v>
      </c>
      <c r="E4" s="5"/>
    </row>
    <row r="5" spans="1:8" x14ac:dyDescent="0.35">
      <c r="A5" s="21">
        <f t="shared" si="0"/>
        <v>1</v>
      </c>
      <c r="B5" s="35">
        <f>B6</f>
        <v>42590</v>
      </c>
      <c r="C5" s="36">
        <v>1</v>
      </c>
      <c r="D5" s="24" t="s">
        <v>3</v>
      </c>
      <c r="E5" s="5"/>
    </row>
    <row r="6" spans="1:8" x14ac:dyDescent="0.35">
      <c r="A6" s="21">
        <f t="shared" si="0"/>
        <v>1</v>
      </c>
      <c r="B6" s="35">
        <f>G1-146</f>
        <v>42590</v>
      </c>
      <c r="C6" s="36">
        <v>0</v>
      </c>
      <c r="D6" s="24" t="s">
        <v>5</v>
      </c>
      <c r="E6" s="5"/>
    </row>
    <row r="7" spans="1:8" x14ac:dyDescent="0.35">
      <c r="A7" s="21">
        <f t="shared" si="0"/>
        <v>1</v>
      </c>
      <c r="B7" s="35">
        <f>B3+73</f>
        <v>42646</v>
      </c>
      <c r="C7" s="25">
        <f>C3+1</f>
        <v>2</v>
      </c>
      <c r="D7" s="24" t="str">
        <f>D3</f>
        <v>Introduce teaser rams</v>
      </c>
      <c r="E7" s="5"/>
    </row>
    <row r="8" spans="1:8" x14ac:dyDescent="0.35">
      <c r="A8" s="21">
        <f t="shared" si="0"/>
        <v>1</v>
      </c>
      <c r="B8" s="35">
        <f t="shared" ref="B8:B14" si="1">B4+73</f>
        <v>42656</v>
      </c>
      <c r="C8" s="25">
        <f t="shared" ref="C8:C25" si="2">C4+1</f>
        <v>2</v>
      </c>
      <c r="D8" s="24" t="str">
        <f t="shared" ref="D8:D63" si="3">D4</f>
        <v>Remove teaser rams and insert CIDRs</v>
      </c>
      <c r="E8" s="5"/>
    </row>
    <row r="9" spans="1:8" x14ac:dyDescent="0.35">
      <c r="A9" s="21">
        <f t="shared" si="0"/>
        <v>1</v>
      </c>
      <c r="B9" s="35">
        <f t="shared" si="1"/>
        <v>42663</v>
      </c>
      <c r="C9" s="25">
        <f t="shared" si="2"/>
        <v>2</v>
      </c>
      <c r="D9" s="24" t="str">
        <f t="shared" si="3"/>
        <v>Remove CIDRs and add intact rams</v>
      </c>
      <c r="E9" s="5"/>
    </row>
    <row r="10" spans="1:8" x14ac:dyDescent="0.35">
      <c r="A10" s="21">
        <f t="shared" si="0"/>
        <v>1</v>
      </c>
      <c r="B10" s="35">
        <f t="shared" si="1"/>
        <v>42663</v>
      </c>
      <c r="C10" s="25">
        <v>0</v>
      </c>
      <c r="D10" s="24" t="str">
        <f t="shared" si="3"/>
        <v>Lambing starts</v>
      </c>
      <c r="E10" s="5"/>
    </row>
    <row r="11" spans="1:8" x14ac:dyDescent="0.35">
      <c r="A11" s="21">
        <f t="shared" si="0"/>
        <v>1</v>
      </c>
      <c r="B11" s="35">
        <f t="shared" si="1"/>
        <v>42719</v>
      </c>
      <c r="C11" s="25">
        <f t="shared" si="2"/>
        <v>3</v>
      </c>
      <c r="D11" s="24" t="str">
        <f t="shared" si="3"/>
        <v>Introduce teaser rams</v>
      </c>
      <c r="E11" s="5"/>
    </row>
    <row r="12" spans="1:8" x14ac:dyDescent="0.35">
      <c r="A12" s="21">
        <f t="shared" si="0"/>
        <v>1</v>
      </c>
      <c r="B12" s="35">
        <f t="shared" si="1"/>
        <v>42729</v>
      </c>
      <c r="C12" s="25">
        <f t="shared" si="2"/>
        <v>3</v>
      </c>
      <c r="D12" s="24" t="str">
        <f t="shared" si="3"/>
        <v>Remove teaser rams and insert CIDRs</v>
      </c>
      <c r="E12" s="5"/>
    </row>
    <row r="13" spans="1:8" x14ac:dyDescent="0.35">
      <c r="A13" s="21">
        <f t="shared" si="0"/>
        <v>1</v>
      </c>
      <c r="B13" s="35">
        <f t="shared" si="1"/>
        <v>42736</v>
      </c>
      <c r="C13" s="25">
        <f t="shared" si="2"/>
        <v>3</v>
      </c>
      <c r="D13" s="24" t="str">
        <f t="shared" si="3"/>
        <v>Remove CIDRs and add intact rams</v>
      </c>
      <c r="E13" s="5"/>
    </row>
    <row r="14" spans="1:8" x14ac:dyDescent="0.35">
      <c r="A14" s="21">
        <f t="shared" si="0"/>
        <v>1</v>
      </c>
      <c r="B14" s="35">
        <f t="shared" si="1"/>
        <v>42736</v>
      </c>
      <c r="C14" s="25">
        <f t="shared" si="2"/>
        <v>1</v>
      </c>
      <c r="D14" s="24" t="str">
        <f t="shared" si="3"/>
        <v>Lambing starts</v>
      </c>
      <c r="E14" s="5"/>
    </row>
    <row r="15" spans="1:8" x14ac:dyDescent="0.35">
      <c r="A15" s="21">
        <f t="shared" si="0"/>
        <v>1</v>
      </c>
      <c r="B15" s="35">
        <f>B11+73</f>
        <v>42792</v>
      </c>
      <c r="C15" s="25">
        <v>1</v>
      </c>
      <c r="D15" s="24" t="str">
        <f t="shared" si="3"/>
        <v>Introduce teaser rams</v>
      </c>
      <c r="E15" s="5"/>
    </row>
    <row r="16" spans="1:8" x14ac:dyDescent="0.35">
      <c r="A16" s="21">
        <f t="shared" si="0"/>
        <v>1</v>
      </c>
      <c r="B16" s="35">
        <f t="shared" ref="B16:B63" si="4">B12+73</f>
        <v>42802</v>
      </c>
      <c r="C16" s="25">
        <v>1</v>
      </c>
      <c r="D16" s="24" t="str">
        <f t="shared" si="3"/>
        <v>Remove teaser rams and insert CIDRs</v>
      </c>
      <c r="E16" s="5"/>
    </row>
    <row r="17" spans="1:5" x14ac:dyDescent="0.35">
      <c r="A17" s="21">
        <f t="shared" si="0"/>
        <v>1</v>
      </c>
      <c r="B17" s="35">
        <f t="shared" si="4"/>
        <v>42809</v>
      </c>
      <c r="C17" s="25">
        <v>1</v>
      </c>
      <c r="D17" s="24" t="str">
        <f t="shared" si="3"/>
        <v>Remove CIDRs and add intact rams</v>
      </c>
      <c r="E17" s="5"/>
    </row>
    <row r="18" spans="1:5" x14ac:dyDescent="0.35">
      <c r="A18" s="21">
        <f t="shared" si="0"/>
        <v>1</v>
      </c>
      <c r="B18" s="35">
        <f t="shared" si="4"/>
        <v>42809</v>
      </c>
      <c r="C18" s="25">
        <f t="shared" si="2"/>
        <v>2</v>
      </c>
      <c r="D18" s="24" t="str">
        <f t="shared" si="3"/>
        <v>Lambing starts</v>
      </c>
      <c r="E18" s="5"/>
    </row>
    <row r="19" spans="1:5" x14ac:dyDescent="0.35">
      <c r="A19" s="21">
        <f t="shared" si="0"/>
        <v>1</v>
      </c>
      <c r="B19" s="35">
        <f t="shared" si="4"/>
        <v>42865</v>
      </c>
      <c r="C19" s="25">
        <f t="shared" si="2"/>
        <v>2</v>
      </c>
      <c r="D19" s="24" t="str">
        <f t="shared" si="3"/>
        <v>Introduce teaser rams</v>
      </c>
      <c r="E19" s="5"/>
    </row>
    <row r="20" spans="1:5" x14ac:dyDescent="0.35">
      <c r="A20" s="21">
        <f t="shared" si="0"/>
        <v>1</v>
      </c>
      <c r="B20" s="35">
        <f t="shared" si="4"/>
        <v>42875</v>
      </c>
      <c r="C20" s="25">
        <f t="shared" si="2"/>
        <v>2</v>
      </c>
      <c r="D20" s="24" t="str">
        <f t="shared" si="3"/>
        <v>Remove teaser rams and insert CIDRs</v>
      </c>
      <c r="E20" s="5"/>
    </row>
    <row r="21" spans="1:5" x14ac:dyDescent="0.35">
      <c r="A21" s="21">
        <f t="shared" si="0"/>
        <v>1</v>
      </c>
      <c r="B21" s="35">
        <f t="shared" si="4"/>
        <v>42882</v>
      </c>
      <c r="C21" s="25">
        <f t="shared" si="2"/>
        <v>2</v>
      </c>
      <c r="D21" s="24" t="str">
        <f t="shared" si="3"/>
        <v>Remove CIDRs and add intact rams</v>
      </c>
      <c r="E21" s="5"/>
    </row>
    <row r="22" spans="1:5" x14ac:dyDescent="0.35">
      <c r="A22" s="21">
        <f t="shared" si="0"/>
        <v>1</v>
      </c>
      <c r="B22" s="35">
        <f t="shared" si="4"/>
        <v>42882</v>
      </c>
      <c r="C22" s="25">
        <f t="shared" si="2"/>
        <v>3</v>
      </c>
      <c r="D22" s="24" t="str">
        <f t="shared" si="3"/>
        <v>Lambing starts</v>
      </c>
      <c r="E22" s="5"/>
    </row>
    <row r="23" spans="1:5" x14ac:dyDescent="0.35">
      <c r="A23" s="21">
        <f t="shared" si="0"/>
        <v>2</v>
      </c>
      <c r="B23" s="35">
        <f t="shared" si="4"/>
        <v>42938</v>
      </c>
      <c r="C23" s="25">
        <f t="shared" si="2"/>
        <v>3</v>
      </c>
      <c r="D23" s="24" t="str">
        <f t="shared" si="3"/>
        <v>Introduce teaser rams</v>
      </c>
      <c r="E23" s="5"/>
    </row>
    <row r="24" spans="1:5" x14ac:dyDescent="0.35">
      <c r="A24" s="21">
        <f t="shared" si="0"/>
        <v>2</v>
      </c>
      <c r="B24" s="35">
        <f t="shared" si="4"/>
        <v>42948</v>
      </c>
      <c r="C24" s="25">
        <f t="shared" si="2"/>
        <v>3</v>
      </c>
      <c r="D24" s="24" t="str">
        <f t="shared" si="3"/>
        <v>Remove teaser rams and insert CIDRs</v>
      </c>
      <c r="E24" s="5"/>
    </row>
    <row r="25" spans="1:5" x14ac:dyDescent="0.35">
      <c r="A25" s="21">
        <f t="shared" si="0"/>
        <v>2</v>
      </c>
      <c r="B25" s="35">
        <f t="shared" si="4"/>
        <v>42955</v>
      </c>
      <c r="C25" s="25">
        <f t="shared" si="2"/>
        <v>3</v>
      </c>
      <c r="D25" s="24" t="str">
        <f t="shared" si="3"/>
        <v>Remove CIDRs and add intact rams</v>
      </c>
      <c r="E25" s="5"/>
    </row>
    <row r="26" spans="1:5" x14ac:dyDescent="0.35">
      <c r="A26" s="21">
        <f t="shared" si="0"/>
        <v>2</v>
      </c>
      <c r="B26" s="35">
        <f t="shared" si="4"/>
        <v>42955</v>
      </c>
      <c r="C26" s="25">
        <f>C14</f>
        <v>1</v>
      </c>
      <c r="D26" s="24" t="str">
        <f t="shared" si="3"/>
        <v>Lambing starts</v>
      </c>
      <c r="E26" s="5"/>
    </row>
    <row r="27" spans="1:5" x14ac:dyDescent="0.35">
      <c r="A27" s="21">
        <f t="shared" si="0"/>
        <v>2</v>
      </c>
      <c r="B27" s="35">
        <f t="shared" si="4"/>
        <v>43011</v>
      </c>
      <c r="C27" s="25">
        <f t="shared" ref="C27:C63" si="5">C15</f>
        <v>1</v>
      </c>
      <c r="D27" s="24" t="str">
        <f t="shared" si="3"/>
        <v>Introduce teaser rams</v>
      </c>
      <c r="E27" s="5"/>
    </row>
    <row r="28" spans="1:5" x14ac:dyDescent="0.35">
      <c r="A28" s="21">
        <f t="shared" si="0"/>
        <v>2</v>
      </c>
      <c r="B28" s="35">
        <f t="shared" si="4"/>
        <v>43021</v>
      </c>
      <c r="C28" s="25">
        <f t="shared" si="5"/>
        <v>1</v>
      </c>
      <c r="D28" s="24" t="str">
        <f t="shared" si="3"/>
        <v>Remove teaser rams and insert CIDRs</v>
      </c>
      <c r="E28" s="5"/>
    </row>
    <row r="29" spans="1:5" x14ac:dyDescent="0.35">
      <c r="A29" s="21">
        <f t="shared" si="0"/>
        <v>2</v>
      </c>
      <c r="B29" s="35">
        <f t="shared" si="4"/>
        <v>43028</v>
      </c>
      <c r="C29" s="25">
        <f t="shared" si="5"/>
        <v>1</v>
      </c>
      <c r="D29" s="24" t="str">
        <f t="shared" si="3"/>
        <v>Remove CIDRs and add intact rams</v>
      </c>
      <c r="E29" s="5"/>
    </row>
    <row r="30" spans="1:5" x14ac:dyDescent="0.35">
      <c r="A30" s="21">
        <f t="shared" si="0"/>
        <v>2</v>
      </c>
      <c r="B30" s="35">
        <f t="shared" si="4"/>
        <v>43028</v>
      </c>
      <c r="C30" s="25">
        <f t="shared" si="5"/>
        <v>2</v>
      </c>
      <c r="D30" s="24" t="str">
        <f t="shared" si="3"/>
        <v>Lambing starts</v>
      </c>
      <c r="E30" s="5"/>
    </row>
    <row r="31" spans="1:5" x14ac:dyDescent="0.35">
      <c r="A31" s="21">
        <f t="shared" si="0"/>
        <v>2</v>
      </c>
      <c r="B31" s="35">
        <f t="shared" si="4"/>
        <v>43084</v>
      </c>
      <c r="C31" s="25">
        <f t="shared" si="5"/>
        <v>2</v>
      </c>
      <c r="D31" s="24" t="str">
        <f t="shared" si="3"/>
        <v>Introduce teaser rams</v>
      </c>
      <c r="E31" s="5"/>
    </row>
    <row r="32" spans="1:5" x14ac:dyDescent="0.35">
      <c r="A32" s="21">
        <f t="shared" si="0"/>
        <v>2</v>
      </c>
      <c r="B32" s="35">
        <f t="shared" si="4"/>
        <v>43094</v>
      </c>
      <c r="C32" s="25">
        <f t="shared" si="5"/>
        <v>2</v>
      </c>
      <c r="D32" s="24" t="str">
        <f t="shared" si="3"/>
        <v>Remove teaser rams and insert CIDRs</v>
      </c>
      <c r="E32" s="5"/>
    </row>
    <row r="33" spans="1:5" x14ac:dyDescent="0.35">
      <c r="A33" s="21">
        <f t="shared" si="0"/>
        <v>2</v>
      </c>
      <c r="B33" s="35">
        <f t="shared" si="4"/>
        <v>43101</v>
      </c>
      <c r="C33" s="25">
        <f t="shared" si="5"/>
        <v>2</v>
      </c>
      <c r="D33" s="24" t="str">
        <f t="shared" si="3"/>
        <v>Remove CIDRs and add intact rams</v>
      </c>
      <c r="E33" s="5"/>
    </row>
    <row r="34" spans="1:5" x14ac:dyDescent="0.35">
      <c r="A34" s="21">
        <f t="shared" si="0"/>
        <v>2</v>
      </c>
      <c r="B34" s="35">
        <f t="shared" si="4"/>
        <v>43101</v>
      </c>
      <c r="C34" s="25">
        <f t="shared" si="5"/>
        <v>3</v>
      </c>
      <c r="D34" s="24" t="str">
        <f t="shared" si="3"/>
        <v>Lambing starts</v>
      </c>
      <c r="E34" s="5"/>
    </row>
    <row r="35" spans="1:5" x14ac:dyDescent="0.35">
      <c r="A35" s="21">
        <f t="shared" si="0"/>
        <v>2</v>
      </c>
      <c r="B35" s="35">
        <f t="shared" si="4"/>
        <v>43157</v>
      </c>
      <c r="C35" s="25">
        <f t="shared" si="5"/>
        <v>3</v>
      </c>
      <c r="D35" s="24" t="str">
        <f t="shared" si="3"/>
        <v>Introduce teaser rams</v>
      </c>
      <c r="E35" s="5"/>
    </row>
    <row r="36" spans="1:5" x14ac:dyDescent="0.35">
      <c r="A36" s="21">
        <f t="shared" si="0"/>
        <v>2</v>
      </c>
      <c r="B36" s="35">
        <f t="shared" si="4"/>
        <v>43167</v>
      </c>
      <c r="C36" s="25">
        <f t="shared" si="5"/>
        <v>3</v>
      </c>
      <c r="D36" s="24" t="str">
        <f t="shared" si="3"/>
        <v>Remove teaser rams and insert CIDRs</v>
      </c>
      <c r="E36" s="5"/>
    </row>
    <row r="37" spans="1:5" x14ac:dyDescent="0.35">
      <c r="A37" s="21">
        <f t="shared" si="0"/>
        <v>2</v>
      </c>
      <c r="B37" s="35">
        <f t="shared" si="4"/>
        <v>43174</v>
      </c>
      <c r="C37" s="25">
        <f t="shared" si="5"/>
        <v>3</v>
      </c>
      <c r="D37" s="24" t="str">
        <f t="shared" si="3"/>
        <v>Remove CIDRs and add intact rams</v>
      </c>
      <c r="E37" s="5"/>
    </row>
    <row r="38" spans="1:5" x14ac:dyDescent="0.35">
      <c r="A38" s="21">
        <f t="shared" si="0"/>
        <v>2</v>
      </c>
      <c r="B38" s="35">
        <f t="shared" si="4"/>
        <v>43174</v>
      </c>
      <c r="C38" s="25">
        <f t="shared" si="5"/>
        <v>1</v>
      </c>
      <c r="D38" s="24" t="str">
        <f t="shared" si="3"/>
        <v>Lambing starts</v>
      </c>
      <c r="E38" s="5"/>
    </row>
    <row r="39" spans="1:5" x14ac:dyDescent="0.35">
      <c r="A39" s="21">
        <f t="shared" si="0"/>
        <v>2</v>
      </c>
      <c r="B39" s="35">
        <f t="shared" si="4"/>
        <v>43230</v>
      </c>
      <c r="C39" s="25">
        <f t="shared" si="5"/>
        <v>1</v>
      </c>
      <c r="D39" s="24" t="str">
        <f t="shared" si="3"/>
        <v>Introduce teaser rams</v>
      </c>
      <c r="E39" s="5"/>
    </row>
    <row r="40" spans="1:5" x14ac:dyDescent="0.35">
      <c r="A40" s="21">
        <f t="shared" si="0"/>
        <v>2</v>
      </c>
      <c r="B40" s="35">
        <f t="shared" si="4"/>
        <v>43240</v>
      </c>
      <c r="C40" s="25">
        <f t="shared" si="5"/>
        <v>1</v>
      </c>
      <c r="D40" s="24" t="str">
        <f t="shared" si="3"/>
        <v>Remove teaser rams and insert CIDRs</v>
      </c>
      <c r="E40" s="5"/>
    </row>
    <row r="41" spans="1:5" x14ac:dyDescent="0.35">
      <c r="A41" s="21">
        <f t="shared" si="0"/>
        <v>2</v>
      </c>
      <c r="B41" s="35">
        <f t="shared" si="4"/>
        <v>43247</v>
      </c>
      <c r="C41" s="25">
        <f t="shared" si="5"/>
        <v>1</v>
      </c>
      <c r="D41" s="24" t="str">
        <f t="shared" si="3"/>
        <v>Remove CIDRs and add intact rams</v>
      </c>
      <c r="E41" s="5"/>
    </row>
    <row r="42" spans="1:5" x14ac:dyDescent="0.35">
      <c r="A42" s="21">
        <f t="shared" si="0"/>
        <v>2</v>
      </c>
      <c r="B42" s="35">
        <f t="shared" si="4"/>
        <v>43247</v>
      </c>
      <c r="C42" s="25">
        <f t="shared" si="5"/>
        <v>2</v>
      </c>
      <c r="D42" s="24" t="str">
        <f t="shared" si="3"/>
        <v>Lambing starts</v>
      </c>
      <c r="E42" s="5"/>
    </row>
    <row r="43" spans="1:5" x14ac:dyDescent="0.35">
      <c r="A43" s="21">
        <f t="shared" si="0"/>
        <v>3</v>
      </c>
      <c r="B43" s="35">
        <f t="shared" si="4"/>
        <v>43303</v>
      </c>
      <c r="C43" s="25">
        <f t="shared" si="5"/>
        <v>2</v>
      </c>
      <c r="D43" s="24" t="str">
        <f t="shared" si="3"/>
        <v>Introduce teaser rams</v>
      </c>
      <c r="E43" s="5"/>
    </row>
    <row r="44" spans="1:5" x14ac:dyDescent="0.35">
      <c r="A44" s="21">
        <f t="shared" si="0"/>
        <v>3</v>
      </c>
      <c r="B44" s="35">
        <f t="shared" si="4"/>
        <v>43313</v>
      </c>
      <c r="C44" s="25">
        <f t="shared" si="5"/>
        <v>2</v>
      </c>
      <c r="D44" s="24" t="str">
        <f t="shared" si="3"/>
        <v>Remove teaser rams and insert CIDRs</v>
      </c>
      <c r="E44" s="5"/>
    </row>
    <row r="45" spans="1:5" x14ac:dyDescent="0.35">
      <c r="A45" s="21">
        <f t="shared" si="0"/>
        <v>3</v>
      </c>
      <c r="B45" s="35">
        <f t="shared" si="4"/>
        <v>43320</v>
      </c>
      <c r="C45" s="25">
        <f t="shared" si="5"/>
        <v>2</v>
      </c>
      <c r="D45" s="24" t="str">
        <f t="shared" si="3"/>
        <v>Remove CIDRs and add intact rams</v>
      </c>
      <c r="E45" s="5"/>
    </row>
    <row r="46" spans="1:5" x14ac:dyDescent="0.35">
      <c r="A46" s="21">
        <f t="shared" si="0"/>
        <v>3</v>
      </c>
      <c r="B46" s="35">
        <f t="shared" si="4"/>
        <v>43320</v>
      </c>
      <c r="C46" s="25">
        <f t="shared" si="5"/>
        <v>3</v>
      </c>
      <c r="D46" s="24" t="str">
        <f t="shared" si="3"/>
        <v>Lambing starts</v>
      </c>
      <c r="E46" s="5"/>
    </row>
    <row r="47" spans="1:5" x14ac:dyDescent="0.35">
      <c r="A47" s="21">
        <f t="shared" si="0"/>
        <v>3</v>
      </c>
      <c r="B47" s="35">
        <f t="shared" si="4"/>
        <v>43376</v>
      </c>
      <c r="C47" s="25">
        <f t="shared" si="5"/>
        <v>3</v>
      </c>
      <c r="D47" s="24" t="str">
        <f t="shared" si="3"/>
        <v>Introduce teaser rams</v>
      </c>
      <c r="E47" s="5"/>
    </row>
    <row r="48" spans="1:5" x14ac:dyDescent="0.35">
      <c r="A48" s="21">
        <f t="shared" si="0"/>
        <v>3</v>
      </c>
      <c r="B48" s="35">
        <f t="shared" si="4"/>
        <v>43386</v>
      </c>
      <c r="C48" s="25">
        <f t="shared" si="5"/>
        <v>3</v>
      </c>
      <c r="D48" s="24" t="str">
        <f t="shared" si="3"/>
        <v>Remove teaser rams and insert CIDRs</v>
      </c>
      <c r="E48" s="5"/>
    </row>
    <row r="49" spans="1:5" x14ac:dyDescent="0.35">
      <c r="A49" s="21">
        <f t="shared" si="0"/>
        <v>3</v>
      </c>
      <c r="B49" s="35">
        <f t="shared" si="4"/>
        <v>43393</v>
      </c>
      <c r="C49" s="25">
        <f t="shared" si="5"/>
        <v>3</v>
      </c>
      <c r="D49" s="24" t="str">
        <f t="shared" si="3"/>
        <v>Remove CIDRs and add intact rams</v>
      </c>
      <c r="E49" s="5"/>
    </row>
    <row r="50" spans="1:5" x14ac:dyDescent="0.35">
      <c r="A50" s="21">
        <f t="shared" si="0"/>
        <v>3</v>
      </c>
      <c r="B50" s="35">
        <f t="shared" si="4"/>
        <v>43393</v>
      </c>
      <c r="C50" s="25">
        <f t="shared" si="5"/>
        <v>1</v>
      </c>
      <c r="D50" s="24" t="str">
        <f t="shared" si="3"/>
        <v>Lambing starts</v>
      </c>
      <c r="E50" s="5"/>
    </row>
    <row r="51" spans="1:5" x14ac:dyDescent="0.35">
      <c r="A51" s="21">
        <f t="shared" si="0"/>
        <v>3</v>
      </c>
      <c r="B51" s="35">
        <f t="shared" si="4"/>
        <v>43449</v>
      </c>
      <c r="C51" s="25">
        <f t="shared" si="5"/>
        <v>1</v>
      </c>
      <c r="D51" s="24" t="str">
        <f t="shared" si="3"/>
        <v>Introduce teaser rams</v>
      </c>
      <c r="E51" s="5"/>
    </row>
    <row r="52" spans="1:5" x14ac:dyDescent="0.35">
      <c r="A52" s="21">
        <f t="shared" si="0"/>
        <v>3</v>
      </c>
      <c r="B52" s="35">
        <f t="shared" si="4"/>
        <v>43459</v>
      </c>
      <c r="C52" s="25">
        <f t="shared" si="5"/>
        <v>1</v>
      </c>
      <c r="D52" s="24" t="str">
        <f t="shared" si="3"/>
        <v>Remove teaser rams and insert CIDRs</v>
      </c>
      <c r="E52" s="5"/>
    </row>
    <row r="53" spans="1:5" x14ac:dyDescent="0.35">
      <c r="A53" s="21">
        <f t="shared" si="0"/>
        <v>3</v>
      </c>
      <c r="B53" s="35">
        <f t="shared" si="4"/>
        <v>43466</v>
      </c>
      <c r="C53" s="25">
        <f t="shared" si="5"/>
        <v>1</v>
      </c>
      <c r="D53" s="24" t="str">
        <f t="shared" si="3"/>
        <v>Remove CIDRs and add intact rams</v>
      </c>
      <c r="E53" s="5"/>
    </row>
    <row r="54" spans="1:5" x14ac:dyDescent="0.35">
      <c r="A54" s="21">
        <f t="shared" si="0"/>
        <v>3</v>
      </c>
      <c r="B54" s="35">
        <f t="shared" si="4"/>
        <v>43466</v>
      </c>
      <c r="C54" s="25">
        <f t="shared" si="5"/>
        <v>2</v>
      </c>
      <c r="D54" s="24" t="str">
        <f t="shared" si="3"/>
        <v>Lambing starts</v>
      </c>
      <c r="E54" s="5"/>
    </row>
    <row r="55" spans="1:5" x14ac:dyDescent="0.35">
      <c r="A55" s="21">
        <f t="shared" si="0"/>
        <v>3</v>
      </c>
      <c r="B55" s="35">
        <f t="shared" si="4"/>
        <v>43522</v>
      </c>
      <c r="C55" s="25">
        <f t="shared" si="5"/>
        <v>2</v>
      </c>
      <c r="D55" s="24" t="str">
        <f t="shared" si="3"/>
        <v>Introduce teaser rams</v>
      </c>
      <c r="E55" s="5"/>
    </row>
    <row r="56" spans="1:5" x14ac:dyDescent="0.35">
      <c r="A56" s="21">
        <f t="shared" si="0"/>
        <v>3</v>
      </c>
      <c r="B56" s="35">
        <f t="shared" si="4"/>
        <v>43532</v>
      </c>
      <c r="C56" s="25">
        <f t="shared" si="5"/>
        <v>2</v>
      </c>
      <c r="D56" s="24" t="str">
        <f t="shared" si="3"/>
        <v>Remove teaser rams and insert CIDRs</v>
      </c>
      <c r="E56" s="5"/>
    </row>
    <row r="57" spans="1:5" x14ac:dyDescent="0.35">
      <c r="A57" s="21">
        <f t="shared" si="0"/>
        <v>3</v>
      </c>
      <c r="B57" s="35">
        <f t="shared" si="4"/>
        <v>43539</v>
      </c>
      <c r="C57" s="25">
        <f t="shared" si="5"/>
        <v>2</v>
      </c>
      <c r="D57" s="24" t="str">
        <f t="shared" si="3"/>
        <v>Remove CIDRs and add intact rams</v>
      </c>
      <c r="E57" s="5"/>
    </row>
    <row r="58" spans="1:5" x14ac:dyDescent="0.35">
      <c r="A58" s="21">
        <f t="shared" si="0"/>
        <v>3</v>
      </c>
      <c r="B58" s="35">
        <f t="shared" si="4"/>
        <v>43539</v>
      </c>
      <c r="C58" s="25">
        <f t="shared" si="5"/>
        <v>3</v>
      </c>
      <c r="D58" s="24" t="str">
        <f t="shared" si="3"/>
        <v>Lambing starts</v>
      </c>
      <c r="E58" s="5"/>
    </row>
    <row r="59" spans="1:5" x14ac:dyDescent="0.35">
      <c r="A59" s="21">
        <f t="shared" si="0"/>
        <v>3</v>
      </c>
      <c r="B59" s="35">
        <f t="shared" si="4"/>
        <v>43595</v>
      </c>
      <c r="C59" s="25">
        <f t="shared" si="5"/>
        <v>3</v>
      </c>
      <c r="D59" s="24" t="str">
        <f t="shared" si="3"/>
        <v>Introduce teaser rams</v>
      </c>
      <c r="E59" s="5"/>
    </row>
    <row r="60" spans="1:5" x14ac:dyDescent="0.35">
      <c r="A60" s="21">
        <f t="shared" si="0"/>
        <v>3</v>
      </c>
      <c r="B60" s="35">
        <f t="shared" si="4"/>
        <v>43605</v>
      </c>
      <c r="C60" s="25">
        <f t="shared" si="5"/>
        <v>3</v>
      </c>
      <c r="D60" s="24" t="str">
        <f t="shared" si="3"/>
        <v>Remove teaser rams and insert CIDRs</v>
      </c>
      <c r="E60" s="5"/>
    </row>
    <row r="61" spans="1:5" x14ac:dyDescent="0.35">
      <c r="A61" s="21">
        <f t="shared" si="0"/>
        <v>3</v>
      </c>
      <c r="B61" s="35">
        <f t="shared" si="4"/>
        <v>43612</v>
      </c>
      <c r="C61" s="25">
        <f t="shared" si="5"/>
        <v>3</v>
      </c>
      <c r="D61" s="24" t="str">
        <f t="shared" si="3"/>
        <v>Remove CIDRs and add intact rams</v>
      </c>
      <c r="E61" s="5"/>
    </row>
    <row r="62" spans="1:5" x14ac:dyDescent="0.35">
      <c r="A62" s="21">
        <f t="shared" si="0"/>
        <v>3</v>
      </c>
      <c r="B62" s="35">
        <f t="shared" si="4"/>
        <v>43612</v>
      </c>
      <c r="C62" s="25">
        <f t="shared" si="5"/>
        <v>1</v>
      </c>
      <c r="D62" s="24" t="str">
        <f t="shared" si="3"/>
        <v>Lambing starts</v>
      </c>
      <c r="E62" s="5"/>
    </row>
    <row r="63" spans="1:5" x14ac:dyDescent="0.35">
      <c r="A63" s="21">
        <f t="shared" si="0"/>
        <v>4</v>
      </c>
      <c r="B63" s="35">
        <f t="shared" si="4"/>
        <v>43668</v>
      </c>
      <c r="C63" s="25">
        <f t="shared" si="5"/>
        <v>1</v>
      </c>
      <c r="D63" s="24" t="str">
        <f t="shared" si="3"/>
        <v>Introduce teaser rams</v>
      </c>
      <c r="E63" s="5"/>
    </row>
  </sheetData>
  <sheetProtection sheet="1" objects="1" scenarios="1" selectLockedCells="1"/>
  <sortState xmlns:xlrd2="http://schemas.microsoft.com/office/spreadsheetml/2017/richdata2" ref="A3:D51">
    <sortCondition ref="B3:B51"/>
  </sortState>
  <mergeCells count="1">
    <mergeCell ref="A1:D1"/>
  </mergeCells>
  <conditionalFormatting sqref="D1:D1048576">
    <cfRule type="cellIs" dxfId="1" priority="1" operator="equal">
      <formula>"Lambing starts"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31F5F-5064-433C-97CD-051455158E93}">
  <dimension ref="A1:L33"/>
  <sheetViews>
    <sheetView tabSelected="1" workbookViewId="0">
      <pane ySplit="2" topLeftCell="A3" activePane="bottomLeft" state="frozen"/>
      <selection pane="bottomLeft" activeCell="E2" sqref="E2"/>
    </sheetView>
  </sheetViews>
  <sheetFormatPr defaultRowHeight="14.5" x14ac:dyDescent="0.35"/>
  <cols>
    <col min="2" max="2" width="14.36328125" style="9" customWidth="1"/>
    <col min="3" max="3" width="9" style="7" customWidth="1"/>
    <col min="4" max="4" width="40.453125" style="1" customWidth="1"/>
    <col min="5" max="5" width="8.36328125" style="6" customWidth="1"/>
    <col min="6" max="6" width="8.36328125" style="11" customWidth="1"/>
    <col min="8" max="8" width="10.453125" style="16" bestFit="1" customWidth="1"/>
    <col min="10" max="10" width="11.26953125" customWidth="1"/>
  </cols>
  <sheetData>
    <row r="1" spans="1:10" s="2" customFormat="1" ht="43.5" x14ac:dyDescent="0.35">
      <c r="A1" s="17" t="s">
        <v>12</v>
      </c>
      <c r="B1" s="17"/>
      <c r="C1" s="17"/>
      <c r="D1" s="27"/>
      <c r="E1" s="29" t="s">
        <v>8</v>
      </c>
      <c r="F1" s="30" t="s">
        <v>9</v>
      </c>
      <c r="G1" s="14">
        <f>DATE(2017,E2,F2)</f>
        <v>42767</v>
      </c>
      <c r="H1" s="9"/>
    </row>
    <row r="2" spans="1:10" s="4" customFormat="1" ht="21.5" thickBot="1" x14ac:dyDescent="0.4">
      <c r="A2" s="18" t="s">
        <v>7</v>
      </c>
      <c r="B2" s="19" t="s">
        <v>0</v>
      </c>
      <c r="C2" s="20" t="s">
        <v>10</v>
      </c>
      <c r="D2" s="28" t="s">
        <v>6</v>
      </c>
      <c r="E2" s="31">
        <v>2</v>
      </c>
      <c r="F2" s="32">
        <v>1</v>
      </c>
      <c r="G2" s="13"/>
      <c r="H2" s="9"/>
      <c r="I2" s="2"/>
    </row>
    <row r="3" spans="1:10" x14ac:dyDescent="0.35">
      <c r="A3" s="21">
        <f>ROUNDDOWN((B3-B$3)/365,0)+1</f>
        <v>1</v>
      </c>
      <c r="B3" s="22">
        <f>B4-10</f>
        <v>42604</v>
      </c>
      <c r="C3" s="23">
        <v>1</v>
      </c>
      <c r="D3" s="24" t="s">
        <v>1</v>
      </c>
      <c r="E3" s="5"/>
      <c r="H3" s="9"/>
      <c r="I3" s="2"/>
      <c r="J3" s="16"/>
    </row>
    <row r="4" spans="1:10" x14ac:dyDescent="0.35">
      <c r="A4" s="21">
        <f t="shared" ref="A4:A27" si="0">ROUNDDOWN((B4-B$3)/365,0)+1</f>
        <v>1</v>
      </c>
      <c r="B4" s="22">
        <f>B5-7</f>
        <v>42614</v>
      </c>
      <c r="C4" s="23">
        <v>1</v>
      </c>
      <c r="D4" s="24" t="s">
        <v>2</v>
      </c>
      <c r="E4" s="5"/>
      <c r="H4" s="9"/>
      <c r="I4" s="2"/>
      <c r="J4" s="16"/>
    </row>
    <row r="5" spans="1:10" x14ac:dyDescent="0.35">
      <c r="A5" s="21">
        <f t="shared" si="0"/>
        <v>1</v>
      </c>
      <c r="B5" s="22">
        <f>B10-146</f>
        <v>42621</v>
      </c>
      <c r="C5" s="23">
        <v>1</v>
      </c>
      <c r="D5" s="24" t="s">
        <v>3</v>
      </c>
      <c r="E5" s="5"/>
      <c r="H5" s="9"/>
      <c r="I5" s="2"/>
      <c r="J5" s="16"/>
    </row>
    <row r="6" spans="1:10" x14ac:dyDescent="0.35">
      <c r="A6" s="21">
        <f t="shared" si="0"/>
        <v>1</v>
      </c>
      <c r="B6" s="22">
        <f>B5</f>
        <v>42621</v>
      </c>
      <c r="C6" s="23">
        <v>0</v>
      </c>
      <c r="D6" s="24" t="s">
        <v>5</v>
      </c>
      <c r="E6" s="5"/>
      <c r="H6" s="9"/>
      <c r="I6" s="2"/>
      <c r="J6" s="16"/>
    </row>
    <row r="7" spans="1:10" x14ac:dyDescent="0.35">
      <c r="A7" s="21">
        <f t="shared" si="0"/>
        <v>1</v>
      </c>
      <c r="B7" s="22">
        <f>B8-10</f>
        <v>42725.666666666664</v>
      </c>
      <c r="C7" s="25">
        <f>C3+1</f>
        <v>2</v>
      </c>
      <c r="D7" s="24" t="str">
        <f>D3</f>
        <v>Introduce teaser rams</v>
      </c>
      <c r="E7" s="5"/>
      <c r="H7" s="15"/>
      <c r="I7" s="4"/>
      <c r="J7" s="16"/>
    </row>
    <row r="8" spans="1:10" x14ac:dyDescent="0.35">
      <c r="A8" s="21">
        <f t="shared" si="0"/>
        <v>1</v>
      </c>
      <c r="B8" s="22">
        <f>B9-7</f>
        <v>42735.666666666664</v>
      </c>
      <c r="C8" s="25">
        <f t="shared" ref="C8:C9" si="1">C4+1</f>
        <v>2</v>
      </c>
      <c r="D8" s="24" t="str">
        <f t="shared" ref="D8:D9" si="2">D4</f>
        <v>Remove teaser rams and insert CIDRs</v>
      </c>
      <c r="E8" s="5"/>
      <c r="J8" s="16"/>
    </row>
    <row r="9" spans="1:10" x14ac:dyDescent="0.35">
      <c r="A9" s="21">
        <f t="shared" si="0"/>
        <v>1</v>
      </c>
      <c r="B9" s="22">
        <f>B14-146</f>
        <v>42742.666666666664</v>
      </c>
      <c r="C9" s="25">
        <f t="shared" si="1"/>
        <v>2</v>
      </c>
      <c r="D9" s="24" t="str">
        <f t="shared" si="2"/>
        <v>Remove CIDRs and add intact rams</v>
      </c>
      <c r="E9" s="5"/>
      <c r="J9" s="16"/>
    </row>
    <row r="10" spans="1:10" x14ac:dyDescent="0.35">
      <c r="A10" s="21">
        <f t="shared" si="0"/>
        <v>1</v>
      </c>
      <c r="B10" s="22">
        <f>G1</f>
        <v>42767</v>
      </c>
      <c r="C10" s="25">
        <v>1</v>
      </c>
      <c r="D10" s="24" t="str">
        <f>D6</f>
        <v>Lambing starts</v>
      </c>
      <c r="E10" s="5"/>
      <c r="J10" s="16"/>
    </row>
    <row r="11" spans="1:10" x14ac:dyDescent="0.35">
      <c r="A11" s="21">
        <f t="shared" si="0"/>
        <v>1</v>
      </c>
      <c r="B11" s="22">
        <f>B3+365*2/3</f>
        <v>42847.333333333336</v>
      </c>
      <c r="C11" s="25">
        <v>1</v>
      </c>
      <c r="D11" s="26" t="str">
        <f>D3</f>
        <v>Introduce teaser rams</v>
      </c>
      <c r="E11" s="5"/>
      <c r="J11" s="16"/>
    </row>
    <row r="12" spans="1:10" x14ac:dyDescent="0.35">
      <c r="A12" s="21">
        <f t="shared" si="0"/>
        <v>1</v>
      </c>
      <c r="B12" s="22">
        <f>B4+365*2/3</f>
        <v>42857.333333333336</v>
      </c>
      <c r="C12" s="25">
        <v>1</v>
      </c>
      <c r="D12" s="26" t="str">
        <f t="shared" ref="D12" si="3">D4</f>
        <v>Remove teaser rams and insert CIDRs</v>
      </c>
      <c r="E12" s="5"/>
      <c r="J12" s="16"/>
    </row>
    <row r="13" spans="1:10" x14ac:dyDescent="0.35">
      <c r="A13" s="21">
        <f t="shared" si="0"/>
        <v>1</v>
      </c>
      <c r="B13" s="22">
        <f>B5+365*2/3</f>
        <v>42864.333333333336</v>
      </c>
      <c r="C13" s="25">
        <v>1</v>
      </c>
      <c r="D13" s="26" t="str">
        <f t="shared" ref="D13" si="4">D5</f>
        <v>Remove CIDRs and add intact rams</v>
      </c>
      <c r="E13" s="5"/>
      <c r="J13" s="16"/>
    </row>
    <row r="14" spans="1:10" x14ac:dyDescent="0.35">
      <c r="A14" s="21">
        <f t="shared" si="0"/>
        <v>1</v>
      </c>
      <c r="B14" s="22">
        <f>B10+365/3</f>
        <v>42888.666666666664</v>
      </c>
      <c r="C14" s="25">
        <f>C7</f>
        <v>2</v>
      </c>
      <c r="D14" s="26" t="str">
        <f t="shared" ref="D14" si="5">D6</f>
        <v>Lambing starts</v>
      </c>
      <c r="E14" s="5"/>
      <c r="J14" s="16"/>
    </row>
    <row r="15" spans="1:10" x14ac:dyDescent="0.35">
      <c r="A15" s="21">
        <f t="shared" si="0"/>
        <v>2</v>
      </c>
      <c r="B15" s="22">
        <f>B7+365*2/3</f>
        <v>42969</v>
      </c>
      <c r="C15" s="25">
        <f t="shared" ref="C15:C26" si="6">C8</f>
        <v>2</v>
      </c>
      <c r="D15" s="26" t="str">
        <f t="shared" ref="D15" si="7">D7</f>
        <v>Introduce teaser rams</v>
      </c>
      <c r="E15" s="5"/>
      <c r="J15" s="16"/>
    </row>
    <row r="16" spans="1:10" x14ac:dyDescent="0.35">
      <c r="A16" s="21">
        <f t="shared" si="0"/>
        <v>2</v>
      </c>
      <c r="B16" s="22">
        <f>B8+365*2/3</f>
        <v>42979</v>
      </c>
      <c r="C16" s="25">
        <f t="shared" si="6"/>
        <v>2</v>
      </c>
      <c r="D16" s="26" t="str">
        <f t="shared" ref="D16" si="8">D8</f>
        <v>Remove teaser rams and insert CIDRs</v>
      </c>
      <c r="E16" s="5"/>
    </row>
    <row r="17" spans="1:12" x14ac:dyDescent="0.35">
      <c r="A17" s="21">
        <f t="shared" si="0"/>
        <v>2</v>
      </c>
      <c r="B17" s="22">
        <f>B9+365*2/3</f>
        <v>42986</v>
      </c>
      <c r="C17" s="25">
        <f t="shared" si="6"/>
        <v>1</v>
      </c>
      <c r="D17" s="26" t="str">
        <f t="shared" ref="D17" si="9">D9</f>
        <v>Remove CIDRs and add intact rams</v>
      </c>
      <c r="E17" s="5"/>
    </row>
    <row r="18" spans="1:12" x14ac:dyDescent="0.35">
      <c r="A18" s="21">
        <f t="shared" si="0"/>
        <v>2</v>
      </c>
      <c r="B18" s="22">
        <f>B14+365/3</f>
        <v>43010.333333333328</v>
      </c>
      <c r="C18" s="25">
        <f t="shared" si="6"/>
        <v>1</v>
      </c>
      <c r="D18" s="26" t="str">
        <f t="shared" ref="D18" si="10">D10</f>
        <v>Lambing starts</v>
      </c>
      <c r="E18" s="5"/>
    </row>
    <row r="19" spans="1:12" x14ac:dyDescent="0.35">
      <c r="A19" s="21">
        <f t="shared" si="0"/>
        <v>2</v>
      </c>
      <c r="B19" s="22">
        <f>B11+365*2/3</f>
        <v>43090.666666666672</v>
      </c>
      <c r="C19" s="25">
        <v>1</v>
      </c>
      <c r="D19" s="26" t="str">
        <f>D11</f>
        <v>Introduce teaser rams</v>
      </c>
      <c r="E19" s="5"/>
    </row>
    <row r="20" spans="1:12" x14ac:dyDescent="0.35">
      <c r="A20" s="21">
        <f t="shared" si="0"/>
        <v>2</v>
      </c>
      <c r="B20" s="22">
        <f>B12+365*2/3</f>
        <v>43100.666666666672</v>
      </c>
      <c r="C20" s="25">
        <v>1</v>
      </c>
      <c r="D20" s="26" t="str">
        <f t="shared" ref="D20" si="11">D12</f>
        <v>Remove teaser rams and insert CIDRs</v>
      </c>
      <c r="E20" s="5"/>
    </row>
    <row r="21" spans="1:12" x14ac:dyDescent="0.35">
      <c r="A21" s="21">
        <f t="shared" si="0"/>
        <v>2</v>
      </c>
      <c r="B21" s="22">
        <f>B13+365*2/3</f>
        <v>43107.666666666672</v>
      </c>
      <c r="C21" s="25">
        <v>1</v>
      </c>
      <c r="D21" s="26" t="str">
        <f t="shared" ref="D21" si="12">D13</f>
        <v>Remove CIDRs and add intact rams</v>
      </c>
      <c r="E21" s="5"/>
    </row>
    <row r="22" spans="1:12" x14ac:dyDescent="0.35">
      <c r="A22" s="21">
        <f t="shared" si="0"/>
        <v>2</v>
      </c>
      <c r="B22" s="22">
        <f>B18+365/3</f>
        <v>43131.999999999993</v>
      </c>
      <c r="C22" s="25">
        <f>C15</f>
        <v>2</v>
      </c>
      <c r="D22" s="26" t="str">
        <f t="shared" ref="D22" si="13">D14</f>
        <v>Lambing starts</v>
      </c>
      <c r="E22" s="5"/>
    </row>
    <row r="23" spans="1:12" x14ac:dyDescent="0.35">
      <c r="A23" s="21">
        <f t="shared" si="0"/>
        <v>2</v>
      </c>
      <c r="B23" s="22">
        <f>B15+365*2/3</f>
        <v>43212.333333333336</v>
      </c>
      <c r="C23" s="25">
        <f t="shared" si="6"/>
        <v>2</v>
      </c>
      <c r="D23" s="26" t="str">
        <f t="shared" ref="D23" si="14">D15</f>
        <v>Introduce teaser rams</v>
      </c>
      <c r="E23" s="5"/>
    </row>
    <row r="24" spans="1:12" x14ac:dyDescent="0.35">
      <c r="A24" s="21">
        <f t="shared" si="0"/>
        <v>2</v>
      </c>
      <c r="B24" s="22">
        <f>B16+365*2/3</f>
        <v>43222.333333333336</v>
      </c>
      <c r="C24" s="25">
        <f t="shared" si="6"/>
        <v>1</v>
      </c>
      <c r="D24" s="26" t="str">
        <f t="shared" ref="D24" si="15">D16</f>
        <v>Remove teaser rams and insert CIDRs</v>
      </c>
      <c r="E24" s="5"/>
    </row>
    <row r="25" spans="1:12" x14ac:dyDescent="0.35">
      <c r="A25" s="21">
        <f t="shared" si="0"/>
        <v>2</v>
      </c>
      <c r="B25" s="22">
        <f>B17+365*2/3</f>
        <v>43229.333333333336</v>
      </c>
      <c r="C25" s="25">
        <f t="shared" si="6"/>
        <v>1</v>
      </c>
      <c r="D25" s="26" t="str">
        <f t="shared" ref="D25" si="16">D17</f>
        <v>Remove CIDRs and add intact rams</v>
      </c>
      <c r="E25" s="5"/>
    </row>
    <row r="26" spans="1:12" x14ac:dyDescent="0.35">
      <c r="A26" s="21">
        <f t="shared" si="0"/>
        <v>2</v>
      </c>
      <c r="B26" s="22">
        <f>B22+365/3</f>
        <v>43253.666666666657</v>
      </c>
      <c r="C26" s="25">
        <f t="shared" si="6"/>
        <v>1</v>
      </c>
      <c r="D26" s="26" t="str">
        <f t="shared" ref="D26" si="17">D18</f>
        <v>Lambing starts</v>
      </c>
      <c r="E26" s="5"/>
    </row>
    <row r="27" spans="1:12" x14ac:dyDescent="0.35">
      <c r="A27" s="21">
        <f t="shared" si="0"/>
        <v>3</v>
      </c>
      <c r="B27" s="22">
        <f>B19+365*2/3</f>
        <v>43334.000000000007</v>
      </c>
      <c r="C27" s="25">
        <v>1</v>
      </c>
      <c r="D27" s="26" t="str">
        <f>D19</f>
        <v>Introduce teaser rams</v>
      </c>
      <c r="E27" s="5"/>
    </row>
    <row r="28" spans="1:12" s="11" customFormat="1" x14ac:dyDescent="0.35">
      <c r="A28" s="1"/>
      <c r="B28" s="10"/>
      <c r="C28" s="7"/>
      <c r="D28" s="3"/>
      <c r="E28" s="5"/>
      <c r="G28"/>
      <c r="H28" s="16"/>
      <c r="I28"/>
      <c r="J28"/>
      <c r="K28"/>
      <c r="L28"/>
    </row>
    <row r="29" spans="1:12" s="11" customFormat="1" x14ac:dyDescent="0.35">
      <c r="A29" s="1"/>
      <c r="B29" s="10"/>
      <c r="C29" s="7"/>
      <c r="D29" s="3"/>
      <c r="E29" s="5"/>
      <c r="G29"/>
      <c r="H29" s="16"/>
      <c r="I29"/>
      <c r="J29"/>
      <c r="K29"/>
      <c r="L29"/>
    </row>
    <row r="30" spans="1:12" s="11" customFormat="1" x14ac:dyDescent="0.35">
      <c r="A30"/>
      <c r="B30" s="9"/>
      <c r="C30" s="7"/>
      <c r="D30" s="1"/>
      <c r="E30" s="5"/>
      <c r="G30"/>
      <c r="H30" s="16"/>
      <c r="I30"/>
      <c r="J30"/>
      <c r="K30"/>
      <c r="L30"/>
    </row>
    <row r="31" spans="1:12" s="11" customFormat="1" x14ac:dyDescent="0.35">
      <c r="A31"/>
      <c r="B31" s="9"/>
      <c r="C31" s="7"/>
      <c r="D31" s="1"/>
      <c r="E31" s="5"/>
      <c r="G31"/>
      <c r="H31" s="16"/>
      <c r="I31"/>
      <c r="J31"/>
      <c r="K31"/>
      <c r="L31"/>
    </row>
    <row r="32" spans="1:12" s="11" customFormat="1" x14ac:dyDescent="0.35">
      <c r="A32"/>
      <c r="B32" s="9"/>
      <c r="C32" s="7"/>
      <c r="D32" s="1"/>
      <c r="E32" s="5"/>
      <c r="G32"/>
      <c r="H32" s="16"/>
      <c r="I32"/>
      <c r="J32"/>
      <c r="K32"/>
      <c r="L32"/>
    </row>
    <row r="33" spans="1:12" s="11" customFormat="1" x14ac:dyDescent="0.35">
      <c r="A33"/>
      <c r="B33" s="9"/>
      <c r="C33" s="7"/>
      <c r="D33" s="1"/>
      <c r="E33" s="5"/>
      <c r="G33"/>
      <c r="H33" s="16"/>
      <c r="I33"/>
      <c r="J33"/>
      <c r="K33"/>
      <c r="L33"/>
    </row>
  </sheetData>
  <sheetProtection sheet="1" objects="1" scenarios="1" selectLockedCells="1"/>
  <sortState xmlns:xlrd2="http://schemas.microsoft.com/office/spreadsheetml/2017/richdata2" ref="H7:H11">
    <sortCondition ref="H7"/>
  </sortState>
  <mergeCells count="1">
    <mergeCell ref="A1:D1"/>
  </mergeCells>
  <conditionalFormatting sqref="D1:D1048576">
    <cfRule type="cellIs" dxfId="0" priority="1" operator="equal">
      <formula>"Lambing starts"</formula>
    </cfRule>
  </conditionalFormatting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2CAA471ED444B8FD04B9F9A87A31C" ma:contentTypeVersion="4" ma:contentTypeDescription="Create a new document." ma:contentTypeScope="" ma:versionID="18f94a45ef88681489b57f9317d64106">
  <xsd:schema xmlns:xsd="http://www.w3.org/2001/XMLSchema" xmlns:xs="http://www.w3.org/2001/XMLSchema" xmlns:p="http://schemas.microsoft.com/office/2006/metadata/properties" xmlns:ns3="cfb9ef12-c84b-453d-afaa-db4caa48a612" targetNamespace="http://schemas.microsoft.com/office/2006/metadata/properties" ma:root="true" ma:fieldsID="76d8c1078dbbbfdd76866b666cfce347" ns3:_="">
    <xsd:import namespace="cfb9ef12-c84b-453d-afaa-db4caa48a6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9ef12-c84b-453d-afaa-db4caa48a6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10A042-4681-44B8-8111-5005F6CE2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b9ef12-c84b-453d-afaa-db4caa48a6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2B87AB-F90D-46F8-A7C5-596A92FDCA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5C7A52-AAB3-4D47-BCBB-52AB31E55A8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 (5 in 3)</vt:lpstr>
      <vt:lpstr>3 in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L. Thonney</dc:creator>
  <cp:lastModifiedBy>Michael L. Thonney</cp:lastModifiedBy>
  <dcterms:created xsi:type="dcterms:W3CDTF">2020-05-02T13:44:12Z</dcterms:created>
  <dcterms:modified xsi:type="dcterms:W3CDTF">2020-05-02T23:30:24Z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0x01010008B2CAA471ED444B8FD04B9F9A87A31C</vt:lpwstr>
  </property>
</Properties>
</file>